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avings Goal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<sst xmlns="http://schemas.openxmlformats.org/spreadsheetml/2006/main" uniqueCount="12">
  <si>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Goal</t>
  </si>
  <si>
    <t>Target</t>
  </si>
  <si>
    <t>Saved</t>
  </si>
  <si>
    <t>Monthly Contribution</t>
  </si>
  <si>
    <t>Progress</t>
  </si>
  <si>
    <t>Remaining</t>
  </si>
  <si>
    <t>Months Left</t>
  </si>
  <si>
    <t>Emergency Fund</t>
  </si>
  <si>
    <t>Vacation</t>
  </si>
  <si>
    <t>New Car Down Payment</t>
  </si>
  <si>
    <t>Home Down Payment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</si>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</sst>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164" fillId="0" borderId="1" applyFont="0" applyNumberFormat="1" applyFill="0" applyBorder="1" applyAlignment="0"/>
    <xf xfId="0" fontId="0" numFmtId="165" fillId="0" borderId="1" applyFont="0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0" numFmtId="165" fillId="3" borderId="1" applyFont="0" applyNumberFormat="1" applyFill="1" applyBorder="1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7"/>
  <sheetViews>
    <sheetView tabSelected="1" workbookViewId="0" showGridLines="true" showRowColHeaders="1">
      <pane ySplit="1" activePane="bottomLeft" state="frozen" topLeftCell="A2"/>
      <selection pane="bottomLeft" activeCell="A7" sqref="A7"/>
    </sheetView>
  </sheetViews>
  <sheetFormatPr defaultRowHeight="14.4" outlineLevelRow="0" outlineLevelCol="0"/>
  <cols>
    <col min="1" max="1" width="37.419" bestFit="true" customWidth="true" style="0"/>
    <col min="2" max="2" width="13.997" bestFit="true" customWidth="true" style="0"/>
    <col min="3" max="3" width="13.997" bestFit="true" customWidth="true" style="0"/>
    <col min="4" max="4" width="26.993" bestFit="true" customWidth="true" style="0"/>
    <col min="5" max="5" width="12.854" bestFit="true" customWidth="true" style="0"/>
    <col min="6" max="6" width="13.997" bestFit="true" customWidth="true" style="0"/>
    <col min="7" max="7" width="16.282" bestFit="true" customWidth="true" style="0"/>
  </cols>
  <sheetData>
    <row r="1" spans="1:7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5" t="s">
        <v>7</v>
      </c>
      <c r="B2" s="6">
        <v>15000</v>
      </c>
      <c r="C2" s="6">
        <v>8500</v>
      </c>
      <c r="D2" s="6">
        <v>500</v>
      </c>
      <c r="E2" s="7">
        <f>C2/B2</f>
        <v>0.56666666666667</v>
      </c>
      <c r="F2" s="6">
        <f>B2-C2</f>
        <v>6500</v>
      </c>
      <c r="G2" s="5">
        <f>IF(D2&gt;0,ROUNDUP(F2/D2,0),"N/A")</f>
        <v>13</v>
      </c>
    </row>
    <row r="3" spans="1:7">
      <c r="A3" s="2" t="s">
        <v>8</v>
      </c>
      <c r="B3" s="3">
        <v>3000</v>
      </c>
      <c r="C3" s="3">
        <v>1200</v>
      </c>
      <c r="D3" s="3">
        <v>200</v>
      </c>
      <c r="E3" s="4">
        <f>C3/B3</f>
        <v>0.4</v>
      </c>
      <c r="F3" s="3">
        <f>B3-C3</f>
        <v>1800</v>
      </c>
      <c r="G3" s="2">
        <f>IF(D3&gt;0,ROUNDUP(F3/D3,0),"N/A")</f>
        <v>9</v>
      </c>
    </row>
    <row r="4" spans="1:7">
      <c r="A4" s="5" t="s">
        <v>9</v>
      </c>
      <c r="B4" s="6">
        <v>8000</v>
      </c>
      <c r="C4" s="6">
        <v>2500</v>
      </c>
      <c r="D4" s="6">
        <v>400</v>
      </c>
      <c r="E4" s="7">
        <f>C4/B4</f>
        <v>0.3125</v>
      </c>
      <c r="F4" s="6">
        <f>B4-C4</f>
        <v>5500</v>
      </c>
      <c r="G4" s="5">
        <f>IF(D4&gt;0,ROUNDUP(F4/D4,0),"N/A")</f>
        <v>14</v>
      </c>
    </row>
    <row r="5" spans="1:7">
      <c r="A5" s="2" t="s">
        <v>10</v>
      </c>
      <c r="B5" s="3">
        <v>40000</v>
      </c>
      <c r="C5" s="3">
        <v>12000</v>
      </c>
      <c r="D5" s="3">
        <v>800</v>
      </c>
      <c r="E5" s="4">
        <f>C5/B5</f>
        <v>0.3</v>
      </c>
      <c r="F5" s="3">
        <f>B5-C5</f>
        <v>28000</v>
      </c>
      <c r="G5" s="2">
        <f>IF(D5&gt;0,ROUNDUP(F5/D5,0),"N/A")</f>
        <v>35</v>
      </c>
    </row>
    <row r="7" spans="1:7">
      <c r="A7" s="8" t="s">
        <v>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Savings Goals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